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odificacao" sheetId="1" state="visible" r:id="rId2"/>
    <sheet name="SolicitacaoAluno" sheetId="2" state="visible" r:id="rId3"/>
    <sheet name="Relatorio" sheetId="3" state="visible" r:id="rId4"/>
  </sheets>
  <definedNames>
    <definedName function="false" hidden="false" localSheetId="0" name="_xlnm.Print_Area" vbProcedure="false">Codificacao!$A$1:$C$74</definedName>
    <definedName function="false" hidden="false" name="_xlfn_IFERROR" vbProcedure="false"/>
    <definedName function="false" hidden="false" localSheetId="0" name="_xlnm_Print_Area" vbProcedure="false">Codificacao!$A$1:$C$74</definedName>
    <definedName function="false" hidden="false" localSheetId="0" name="_xlnm_Print_Area_0" vbProcedure="false">Codificacao!$A$1:$C$74</definedName>
    <definedName function="false" hidden="false" localSheetId="0" name="_xlnm_Print_Area_0_0" vbProcedure="false">Codificacao!$A$1:$C$74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<sst xmlns="http://schemas.openxmlformats.org/spreadsheetml/2006/main" count="145" uniqueCount="133">
  <si>
    <t xml:space="preserve">Código</t>
  </si>
  <si>
    <t xml:space="preserve">Atividade</t>
  </si>
  <si>
    <t xml:space="preserve">Pontuação</t>
  </si>
  <si>
    <t xml:space="preserve">Todas as atividades poderão ser inseridas mais de uma vez, caso o aluno tenha o certificado referente.</t>
  </si>
  <si>
    <t xml:space="preserve">Por exemplo: B2 para Tutoria em Cálculo I e B2 para Monitoria em Física I = 10+10</t>
  </si>
  <si>
    <t xml:space="preserve">A</t>
  </si>
  <si>
    <t xml:space="preserve">Bolsista de Pesquisa ou Extensão</t>
  </si>
  <si>
    <t xml:space="preserve">A1</t>
  </si>
  <si>
    <t xml:space="preserve">Mínimo de 200 horas</t>
  </si>
  <si>
    <t xml:space="preserve">A2</t>
  </si>
  <si>
    <t xml:space="preserve">Mínimo de 400 horas</t>
  </si>
  <si>
    <t xml:space="preserve">A3</t>
  </si>
  <si>
    <t xml:space="preserve">Mínimo de 600 horas</t>
  </si>
  <si>
    <t xml:space="preserve">A4</t>
  </si>
  <si>
    <t xml:space="preserve">Mínimo de 800 horas</t>
  </si>
  <si>
    <t xml:space="preserve">Cálculo realizado por período total de participação em tal atividade.</t>
  </si>
  <si>
    <t xml:space="preserve">O tempo é computado por permanencia em um mesmo projeto.</t>
  </si>
  <si>
    <t xml:space="preserve">B</t>
  </si>
  <si>
    <t xml:space="preserve">Monitoria e Tutoria de disciplinas correlatas à Engenharia Elétrica</t>
  </si>
  <si>
    <t xml:space="preserve">B1</t>
  </si>
  <si>
    <t xml:space="preserve">1 período</t>
  </si>
  <si>
    <t xml:space="preserve">B2</t>
  </si>
  <si>
    <t xml:space="preserve">2 períodos</t>
  </si>
  <si>
    <t xml:space="preserve">B3</t>
  </si>
  <si>
    <t xml:space="preserve">3 períodos ou mais</t>
  </si>
  <si>
    <t xml:space="preserve">Calculo realizado por disciplina lecionada como monitor. Disciplinas ELT, INF, MAT, FIS, ENG e QUI.</t>
  </si>
  <si>
    <t xml:space="preserve">C</t>
  </si>
  <si>
    <t xml:space="preserve">Estágio voluntário em pesquisa, ensino, extensão</t>
  </si>
  <si>
    <t xml:space="preserve">C1</t>
  </si>
  <si>
    <t xml:space="preserve">100 a 200 horas</t>
  </si>
  <si>
    <t xml:space="preserve">C2</t>
  </si>
  <si>
    <t xml:space="preserve">Acima de 200 horas</t>
  </si>
  <si>
    <t xml:space="preserve">Apresentar certificado emitido pelo serviço de estágio da UFV ou coordenador do local de realização do estágio</t>
  </si>
  <si>
    <t xml:space="preserve">D</t>
  </si>
  <si>
    <t xml:space="preserve">Publicação em periódico de Engenharia Elétrica ou áreas afins com Qualis</t>
  </si>
  <si>
    <t xml:space="preserve">D1</t>
  </si>
  <si>
    <t xml:space="preserve">A1 ou A2</t>
  </si>
  <si>
    <t xml:space="preserve">D2</t>
  </si>
  <si>
    <t xml:space="preserve">B1 ou B2</t>
  </si>
  <si>
    <t xml:space="preserve">D3</t>
  </si>
  <si>
    <t xml:space="preserve">Inferior a B2 ou C</t>
  </si>
  <si>
    <t xml:space="preserve">E</t>
  </si>
  <si>
    <t xml:space="preserve">Publicação em anais de congresso de Engenharia Elétrica, figurando entre os três primeiros autores</t>
  </si>
  <si>
    <t xml:space="preserve">E1</t>
  </si>
  <si>
    <t xml:space="preserve">Nacional</t>
  </si>
  <si>
    <t xml:space="preserve">E2</t>
  </si>
  <si>
    <t xml:space="preserve">Internacional</t>
  </si>
  <si>
    <t xml:space="preserve">F</t>
  </si>
  <si>
    <t xml:space="preserve">Apresentação em Conferência nacional ou internacional de Engenharia Elétrica</t>
  </si>
  <si>
    <t xml:space="preserve">F1</t>
  </si>
  <si>
    <t xml:space="preserve">Poster</t>
  </si>
  <si>
    <t xml:space="preserve">F2</t>
  </si>
  <si>
    <t xml:space="preserve">Oral</t>
  </si>
  <si>
    <t xml:space="preserve">G</t>
  </si>
  <si>
    <t xml:space="preserve">Participação em eventos presenciais</t>
  </si>
  <si>
    <t xml:space="preserve">G1</t>
  </si>
  <si>
    <t xml:space="preserve">Congressos, Simpósios e Conferências</t>
  </si>
  <si>
    <t xml:space="preserve">G2</t>
  </si>
  <si>
    <t xml:space="preserve">Outros com carga horária mínima de 12 horas</t>
  </si>
  <si>
    <t xml:space="preserve">G3</t>
  </si>
  <si>
    <t xml:space="preserve">Outros com carga horária mínima de 08 horas</t>
  </si>
  <si>
    <t xml:space="preserve">Outros: Seminários, Encontros, Semana Acadêmica, Palestras e  Minicursos</t>
  </si>
  <si>
    <t xml:space="preserve">H</t>
  </si>
  <si>
    <t xml:space="preserve">Participação em eventos online</t>
  </si>
  <si>
    <t xml:space="preserve">H1</t>
  </si>
  <si>
    <t xml:space="preserve">Seminários, Palestras e Minicursos (com carga horária mínima de 20 horas)</t>
  </si>
  <si>
    <t xml:space="preserve">I</t>
  </si>
  <si>
    <t xml:space="preserve">Ministrar eventos presenciais</t>
  </si>
  <si>
    <t xml:space="preserve">I1</t>
  </si>
  <si>
    <t xml:space="preserve">Palestra, Seminário e Minicurso (com carga horária mínima de 8 horas)</t>
  </si>
  <si>
    <t xml:space="preserve">J</t>
  </si>
  <si>
    <t xml:space="preserve">Organização de eventos de Engenharia Elétrica ou áreas afins</t>
  </si>
  <si>
    <t xml:space="preserve">J1</t>
  </si>
  <si>
    <t xml:space="preserve">Regional</t>
  </si>
  <si>
    <t xml:space="preserve">J2</t>
  </si>
  <si>
    <t xml:space="preserve">J3</t>
  </si>
  <si>
    <t xml:space="preserve">K</t>
  </si>
  <si>
    <t xml:space="preserve">Representante em órgão colegiado</t>
  </si>
  <si>
    <t xml:space="preserve">K1</t>
  </si>
  <si>
    <t xml:space="preserve">1 ano</t>
  </si>
  <si>
    <t xml:space="preserve">K2</t>
  </si>
  <si>
    <t xml:space="preserve">2 ou mais anos</t>
  </si>
  <si>
    <t xml:space="preserve">Ativdades: CONSU, CEPE, CTG, Câmara de Ensino, Conselho Departamental, Comissão Coordenadora</t>
  </si>
  <si>
    <t xml:space="preserve">Calculo realizado por atividade de representação</t>
  </si>
  <si>
    <t xml:space="preserve">L</t>
  </si>
  <si>
    <t xml:space="preserve">Participação em CA, DA, Empresa Jr</t>
  </si>
  <si>
    <t xml:space="preserve">L1</t>
  </si>
  <si>
    <t xml:space="preserve">L2</t>
  </si>
  <si>
    <t xml:space="preserve">2 anos</t>
  </si>
  <si>
    <t xml:space="preserve">L3</t>
  </si>
  <si>
    <t xml:space="preserve">3 ou mais anos</t>
  </si>
  <si>
    <t xml:space="preserve">Atividade limitada a 30h</t>
  </si>
  <si>
    <t xml:space="preserve">Calculo realizado por atividade de participação</t>
  </si>
  <si>
    <t xml:space="preserve">M</t>
  </si>
  <si>
    <t xml:space="preserve">Participação em atividade esportiva ou cultural</t>
  </si>
  <si>
    <t xml:space="preserve">M1</t>
  </si>
  <si>
    <t xml:space="preserve">M2</t>
  </si>
  <si>
    <t xml:space="preserve">M3</t>
  </si>
  <si>
    <t xml:space="preserve">3 ou mai anos</t>
  </si>
  <si>
    <t xml:space="preserve">Cálculo realizado para cada atividade de teatro, Música, Esporte, Línguas, dentre outras correlatas</t>
  </si>
  <si>
    <t xml:space="preserve">Matrícula</t>
  </si>
  <si>
    <t xml:space="preserve">Nome</t>
  </si>
  <si>
    <t xml:space="preserve">Verificação
do DEL</t>
  </si>
  <si>
    <t xml:space="preserve">Descrição da Atividade</t>
  </si>
  <si>
    <t xml:space="preserve">Caracterização de atividade</t>
  </si>
  <si>
    <t xml:space="preserve">Página 
Documento</t>
  </si>
  <si>
    <t xml:space="preserve">Pontuação
Solicitada</t>
  </si>
  <si>
    <t xml:space="preserve">Pontuação
Validada</t>
  </si>
  <si>
    <t xml:space="preserve">Relatório de Atividades  Complementares</t>
  </si>
  <si>
    <t xml:space="preserve">Horas</t>
  </si>
  <si>
    <t xml:space="preserve">Pontuação Solicitada</t>
  </si>
  <si>
    <t xml:space="preserve">Pontuação Validada</t>
  </si>
  <si>
    <t xml:space="preserve">Possível Aproveitamento</t>
  </si>
  <si>
    <t xml:space="preserve">Aproveitamento a ser adquirido após validação do DEL</t>
  </si>
  <si>
    <t xml:space="preserve">Status</t>
  </si>
  <si>
    <t xml:space="preserve">Confirmação Estudante</t>
  </si>
  <si>
    <t xml:space="preserve">Confirmação Secretaria DEL</t>
  </si>
  <si>
    <t xml:space="preserve">COD</t>
  </si>
  <si>
    <t xml:space="preserve">Nome da Disciplina</t>
  </si>
  <si>
    <t xml:space="preserve">Créditos/Horas</t>
  </si>
  <si>
    <t xml:space="preserve">ELT487</t>
  </si>
  <si>
    <t xml:space="preserve">Atividades Complementares I</t>
  </si>
  <si>
    <t xml:space="preserve">1(1-0)/15</t>
  </si>
  <si>
    <t xml:space="preserve">ELT488</t>
  </si>
  <si>
    <t xml:space="preserve">Atividades Complementares II</t>
  </si>
  <si>
    <t xml:space="preserve">2(2-0)/30</t>
  </si>
  <si>
    <t xml:space="preserve">ELT489</t>
  </si>
  <si>
    <t xml:space="preserve">Atividades Complementares III</t>
  </si>
  <si>
    <t xml:space="preserve">3(3-0)/45</t>
  </si>
  <si>
    <t xml:space="preserve">Possíveis Aproveitamentos</t>
  </si>
  <si>
    <t xml:space="preserve">ELT487 e ELT489</t>
  </si>
  <si>
    <t xml:space="preserve">ELT488 e ELT489</t>
  </si>
  <si>
    <t xml:space="preserve">ELT487 e ELT488 e ELT489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</si>
</sst>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4BACC6"/>
      </left>
      <right style="thin">
        <color rgb="FF4BACC6"/>
      </right>
      <top style="thin">
        <color rgb="FF4BACC6"/>
      </top>
      <bottom style="thin">
        <color rgb="FF4BACC6"/>
      </bottom>
      <diagonal/>
    </border>
    <border diagonalUp="false" diagonalDown="false">
      <left style="thin">
        <color rgb="FF4BACC6"/>
      </left>
      <right/>
      <top style="thin">
        <color rgb="FF4BACC6"/>
      </top>
      <bottom style="thin">
        <color rgb="FF4BACC6"/>
      </bottom>
      <diagonal/>
    </border>
    <border diagonalUp="false" diagonalDown="false">
      <left/>
      <right style="thin">
        <color rgb="FF4BACC6"/>
      </right>
      <top style="thin">
        <color rgb="FF4BACC6"/>
      </top>
      <bottom style="thin">
        <color rgb="FF4BACC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BACC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74"/>
  <sheetViews>
    <sheetView showFormulas="false" showGridLines="fals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A9" activeCellId="0" sqref="A9"/>
    </sheetView>
  </sheetViews>
  <sheetFormatPr defaultColWidth="9.13671875" defaultRowHeight="15" zeroHeight="false" outlineLevelRow="0" outlineLevelCol="0"/>
  <cols>
    <col collapsed="false" customWidth="false" hidden="false" outlineLevel="0" max="1" min="1" style="1" width="9.13"/>
    <col collapsed="false" customWidth="true" hidden="false" outlineLevel="0" max="2" min="2" style="1" width="115.85"/>
    <col collapsed="false" customWidth="true" hidden="false" outlineLevel="0" max="3" min="3" style="1" width="10.28"/>
    <col collapsed="false" customWidth="false" hidden="false" outlineLevel="0" max="257" min="4" style="1" width="9.13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5" hidden="false" customHeight="false" outlineLevel="0" collapsed="false">
      <c r="A2" s="0"/>
      <c r="B2" s="0"/>
      <c r="C2" s="0"/>
    </row>
    <row r="3" customFormat="false" ht="15" hidden="false" customHeight="false" outlineLevel="0" collapsed="false">
      <c r="A3" s="0"/>
      <c r="B3" s="1" t="s">
        <v>3</v>
      </c>
      <c r="C3" s="0"/>
    </row>
    <row r="4" customFormat="false" ht="15" hidden="false" customHeight="false" outlineLevel="0" collapsed="false">
      <c r="A4" s="0"/>
      <c r="B4" s="1" t="s">
        <v>4</v>
      </c>
      <c r="C4" s="0"/>
    </row>
    <row r="5" customFormat="false" ht="15" hidden="false" customHeight="false" outlineLevel="0" collapsed="false">
      <c r="A5" s="0"/>
      <c r="B5" s="0"/>
      <c r="C5" s="0"/>
    </row>
    <row r="6" customFormat="false" ht="15" hidden="false" customHeight="false" outlineLevel="0" collapsed="false">
      <c r="A6" s="1" t="s">
        <v>5</v>
      </c>
      <c r="B6" s="1" t="s">
        <v>6</v>
      </c>
      <c r="C6" s="0"/>
    </row>
    <row r="7" customFormat="false" ht="15" hidden="false" customHeight="false" outlineLevel="0" collapsed="false">
      <c r="A7" s="1" t="s">
        <v>7</v>
      </c>
      <c r="B7" s="2" t="s">
        <v>8</v>
      </c>
      <c r="C7" s="2" t="n">
        <v>10</v>
      </c>
    </row>
    <row r="8" customFormat="false" ht="15" hidden="false" customHeight="false" outlineLevel="0" collapsed="false">
      <c r="A8" s="1" t="s">
        <v>9</v>
      </c>
      <c r="B8" s="2" t="s">
        <v>10</v>
      </c>
      <c r="C8" s="2" t="n">
        <v>15</v>
      </c>
    </row>
    <row r="9" customFormat="false" ht="15" hidden="false" customHeight="false" outlineLevel="0" collapsed="false">
      <c r="A9" s="3" t="s">
        <v>11</v>
      </c>
      <c r="B9" s="2" t="s">
        <v>12</v>
      </c>
      <c r="C9" s="2" t="n">
        <v>30</v>
      </c>
    </row>
    <row r="10" customFormat="false" ht="15" hidden="false" customHeight="false" outlineLevel="0" collapsed="false">
      <c r="A10" s="3" t="s">
        <v>13</v>
      </c>
      <c r="B10" s="2" t="s">
        <v>14</v>
      </c>
      <c r="C10" s="2" t="n">
        <v>45</v>
      </c>
    </row>
    <row r="11" customFormat="false" ht="15" hidden="false" customHeight="false" outlineLevel="0" collapsed="false">
      <c r="A11" s="3"/>
      <c r="B11" s="3" t="s">
        <v>15</v>
      </c>
      <c r="C11" s="0"/>
    </row>
    <row r="12" customFormat="false" ht="15" hidden="false" customHeight="false" outlineLevel="0" collapsed="false">
      <c r="A12" s="3"/>
      <c r="B12" s="3" t="s">
        <v>16</v>
      </c>
      <c r="C12" s="0"/>
    </row>
    <row r="13" customFormat="false" ht="15" hidden="false" customHeight="false" outlineLevel="0" collapsed="false">
      <c r="A13" s="3"/>
      <c r="B13" s="3"/>
      <c r="C13" s="0"/>
    </row>
    <row r="14" customFormat="false" ht="15" hidden="false" customHeight="false" outlineLevel="0" collapsed="false">
      <c r="A14" s="0"/>
      <c r="B14" s="4"/>
      <c r="C14" s="0"/>
    </row>
    <row r="15" customFormat="false" ht="15" hidden="false" customHeight="false" outlineLevel="0" collapsed="false">
      <c r="A15" s="1" t="s">
        <v>17</v>
      </c>
      <c r="B15" s="1" t="s">
        <v>18</v>
      </c>
      <c r="C15" s="0"/>
    </row>
    <row r="16" customFormat="false" ht="15" hidden="false" customHeight="false" outlineLevel="0" collapsed="false">
      <c r="A16" s="3" t="s">
        <v>19</v>
      </c>
      <c r="B16" s="2" t="s">
        <v>20</v>
      </c>
      <c r="C16" s="2" t="n">
        <v>5</v>
      </c>
    </row>
    <row r="17" customFormat="false" ht="15" hidden="false" customHeight="false" outlineLevel="0" collapsed="false">
      <c r="A17" s="3" t="s">
        <v>21</v>
      </c>
      <c r="B17" s="2" t="s">
        <v>22</v>
      </c>
      <c r="C17" s="2" t="n">
        <v>10</v>
      </c>
    </row>
    <row r="18" customFormat="false" ht="15" hidden="false" customHeight="false" outlineLevel="0" collapsed="false">
      <c r="A18" s="3" t="s">
        <v>23</v>
      </c>
      <c r="B18" s="2" t="s">
        <v>24</v>
      </c>
      <c r="C18" s="2" t="n">
        <v>15</v>
      </c>
    </row>
    <row r="19" customFormat="false" ht="15" hidden="false" customHeight="false" outlineLevel="0" collapsed="false">
      <c r="A19" s="3"/>
      <c r="B19" s="1" t="s">
        <v>25</v>
      </c>
      <c r="C19" s="0"/>
    </row>
    <row r="20" customFormat="false" ht="15" hidden="false" customHeight="false" outlineLevel="0" collapsed="false">
      <c r="A20" s="0"/>
      <c r="B20" s="0"/>
      <c r="C20" s="0"/>
    </row>
    <row r="21" customFormat="false" ht="15" hidden="false" customHeight="false" outlineLevel="0" collapsed="false">
      <c r="A21" s="1" t="s">
        <v>26</v>
      </c>
      <c r="B21" s="1" t="s">
        <v>27</v>
      </c>
      <c r="C21" s="0"/>
    </row>
    <row r="22" customFormat="false" ht="15" hidden="false" customHeight="false" outlineLevel="0" collapsed="false">
      <c r="A22" s="3" t="s">
        <v>28</v>
      </c>
      <c r="B22" s="2" t="s">
        <v>29</v>
      </c>
      <c r="C22" s="2" t="n">
        <v>10</v>
      </c>
    </row>
    <row r="23" customFormat="false" ht="15" hidden="false" customHeight="false" outlineLevel="0" collapsed="false">
      <c r="A23" s="3" t="s">
        <v>30</v>
      </c>
      <c r="B23" s="2" t="s">
        <v>31</v>
      </c>
      <c r="C23" s="2" t="n">
        <v>15</v>
      </c>
    </row>
    <row r="24" customFormat="false" ht="15" hidden="false" customHeight="false" outlineLevel="0" collapsed="false">
      <c r="A24" s="3"/>
      <c r="B24" s="1" t="s">
        <v>32</v>
      </c>
      <c r="C24" s="0"/>
    </row>
    <row r="25" customFormat="false" ht="15" hidden="false" customHeight="false" outlineLevel="0" collapsed="false">
      <c r="A25" s="0"/>
      <c r="B25" s="0"/>
      <c r="C25" s="0"/>
    </row>
    <row r="26" customFormat="false" ht="15" hidden="false" customHeight="false" outlineLevel="0" collapsed="false">
      <c r="A26" s="1" t="s">
        <v>33</v>
      </c>
      <c r="B26" s="1" t="s">
        <v>34</v>
      </c>
      <c r="C26" s="0"/>
    </row>
    <row r="27" customFormat="false" ht="15" hidden="false" customHeight="false" outlineLevel="0" collapsed="false">
      <c r="A27" s="3" t="s">
        <v>35</v>
      </c>
      <c r="B27" s="2" t="s">
        <v>36</v>
      </c>
      <c r="C27" s="2" t="n">
        <v>45</v>
      </c>
    </row>
    <row r="28" customFormat="false" ht="15" hidden="false" customHeight="false" outlineLevel="0" collapsed="false">
      <c r="A28" s="3" t="s">
        <v>37</v>
      </c>
      <c r="B28" s="2" t="s">
        <v>38</v>
      </c>
      <c r="C28" s="2" t="n">
        <v>30</v>
      </c>
    </row>
    <row r="29" customFormat="false" ht="15" hidden="false" customHeight="false" outlineLevel="0" collapsed="false">
      <c r="A29" s="3" t="s">
        <v>39</v>
      </c>
      <c r="B29" s="2" t="s">
        <v>40</v>
      </c>
      <c r="C29" s="2" t="n">
        <v>15</v>
      </c>
    </row>
    <row r="30" customFormat="false" ht="15" hidden="false" customHeight="false" outlineLevel="0" collapsed="false">
      <c r="A30" s="0"/>
      <c r="B30" s="0"/>
      <c r="C30" s="0"/>
    </row>
    <row r="31" customFormat="false" ht="15" hidden="false" customHeight="false" outlineLevel="0" collapsed="false">
      <c r="A31" s="1" t="s">
        <v>41</v>
      </c>
      <c r="B31" s="1" t="s">
        <v>42</v>
      </c>
      <c r="C31" s="0"/>
    </row>
    <row r="32" customFormat="false" ht="15" hidden="false" customHeight="false" outlineLevel="0" collapsed="false">
      <c r="A32" s="3" t="s">
        <v>43</v>
      </c>
      <c r="B32" s="2" t="s">
        <v>44</v>
      </c>
      <c r="C32" s="2" t="n">
        <v>10</v>
      </c>
    </row>
    <row r="33" customFormat="false" ht="15" hidden="false" customHeight="false" outlineLevel="0" collapsed="false">
      <c r="A33" s="3" t="s">
        <v>45</v>
      </c>
      <c r="B33" s="2" t="s">
        <v>46</v>
      </c>
      <c r="C33" s="2" t="n">
        <v>15</v>
      </c>
    </row>
    <row r="34" customFormat="false" ht="15" hidden="false" customHeight="false" outlineLevel="0" collapsed="false">
      <c r="A34" s="3"/>
      <c r="B34" s="0"/>
      <c r="C34" s="0"/>
    </row>
    <row r="35" customFormat="false" ht="15" hidden="false" customHeight="false" outlineLevel="0" collapsed="false">
      <c r="A35" s="0"/>
      <c r="B35" s="0"/>
      <c r="C35" s="0"/>
    </row>
    <row r="36" customFormat="false" ht="15" hidden="false" customHeight="false" outlineLevel="0" collapsed="false">
      <c r="A36" s="1" t="s">
        <v>47</v>
      </c>
      <c r="B36" s="1" t="s">
        <v>48</v>
      </c>
      <c r="C36" s="0"/>
    </row>
    <row r="37" customFormat="false" ht="15" hidden="false" customHeight="false" outlineLevel="0" collapsed="false">
      <c r="A37" s="3" t="s">
        <v>49</v>
      </c>
      <c r="B37" s="2" t="s">
        <v>50</v>
      </c>
      <c r="C37" s="2" t="n">
        <v>3</v>
      </c>
    </row>
    <row r="38" customFormat="false" ht="15" hidden="false" customHeight="false" outlineLevel="0" collapsed="false">
      <c r="A38" s="3" t="s">
        <v>51</v>
      </c>
      <c r="B38" s="2" t="s">
        <v>52</v>
      </c>
      <c r="C38" s="2" t="n">
        <v>5</v>
      </c>
    </row>
    <row r="39" customFormat="false" ht="15" hidden="false" customHeight="false" outlineLevel="0" collapsed="false">
      <c r="A39" s="0"/>
      <c r="B39" s="0"/>
      <c r="C39" s="0"/>
    </row>
    <row r="40" customFormat="false" ht="15" hidden="false" customHeight="false" outlineLevel="0" collapsed="false">
      <c r="A40" s="1" t="s">
        <v>53</v>
      </c>
      <c r="B40" s="1" t="s">
        <v>54</v>
      </c>
      <c r="C40" s="0"/>
    </row>
    <row r="41" customFormat="false" ht="15" hidden="false" customHeight="false" outlineLevel="0" collapsed="false">
      <c r="A41" s="3" t="s">
        <v>55</v>
      </c>
      <c r="B41" s="2" t="s">
        <v>56</v>
      </c>
      <c r="C41" s="2" t="n">
        <v>5</v>
      </c>
    </row>
    <row r="42" customFormat="false" ht="15" hidden="false" customHeight="false" outlineLevel="0" collapsed="false">
      <c r="A42" s="3" t="s">
        <v>57</v>
      </c>
      <c r="B42" s="2" t="s">
        <v>58</v>
      </c>
      <c r="C42" s="2" t="n">
        <v>3</v>
      </c>
    </row>
    <row r="43" customFormat="false" ht="15" hidden="false" customHeight="false" outlineLevel="0" collapsed="false">
      <c r="A43" s="3" t="s">
        <v>59</v>
      </c>
      <c r="B43" s="2" t="s">
        <v>60</v>
      </c>
      <c r="C43" s="2" t="n">
        <v>2</v>
      </c>
    </row>
    <row r="44" customFormat="false" ht="15" hidden="false" customHeight="false" outlineLevel="0" collapsed="false">
      <c r="A44" s="3"/>
      <c r="B44" s="3" t="s">
        <v>61</v>
      </c>
      <c r="C44" s="0"/>
    </row>
    <row r="45" customFormat="false" ht="15" hidden="false" customHeight="false" outlineLevel="0" collapsed="false">
      <c r="A45" s="0"/>
      <c r="B45" s="0"/>
      <c r="C45" s="0"/>
    </row>
    <row r="46" customFormat="false" ht="15" hidden="false" customHeight="false" outlineLevel="0" collapsed="false">
      <c r="A46" s="1" t="s">
        <v>62</v>
      </c>
      <c r="B46" s="1" t="s">
        <v>63</v>
      </c>
      <c r="C46" s="0"/>
    </row>
    <row r="47" customFormat="false" ht="15" hidden="false" customHeight="false" outlineLevel="0" collapsed="false">
      <c r="A47" s="3" t="s">
        <v>64</v>
      </c>
      <c r="B47" s="2" t="s">
        <v>65</v>
      </c>
      <c r="C47" s="2" t="n">
        <v>3</v>
      </c>
    </row>
    <row r="48" customFormat="false" ht="15" hidden="false" customHeight="false" outlineLevel="0" collapsed="false">
      <c r="A48" s="0"/>
      <c r="B48" s="0"/>
      <c r="C48" s="0"/>
    </row>
    <row r="49" customFormat="false" ht="15" hidden="false" customHeight="false" outlineLevel="0" collapsed="false">
      <c r="A49" s="1" t="s">
        <v>66</v>
      </c>
      <c r="B49" s="1" t="s">
        <v>67</v>
      </c>
      <c r="C49" s="0"/>
    </row>
    <row r="50" customFormat="false" ht="15" hidden="false" customHeight="false" outlineLevel="0" collapsed="false">
      <c r="A50" s="3" t="s">
        <v>68</v>
      </c>
      <c r="B50" s="2" t="s">
        <v>69</v>
      </c>
      <c r="C50" s="2" t="n">
        <v>5</v>
      </c>
    </row>
    <row r="51" customFormat="false" ht="15" hidden="false" customHeight="false" outlineLevel="0" collapsed="false">
      <c r="A51" s="0"/>
      <c r="B51" s="0"/>
      <c r="C51" s="0"/>
    </row>
    <row r="52" customFormat="false" ht="15" hidden="false" customHeight="false" outlineLevel="0" collapsed="false">
      <c r="A52" s="1" t="s">
        <v>70</v>
      </c>
      <c r="B52" s="1" t="s">
        <v>71</v>
      </c>
      <c r="C52" s="0"/>
    </row>
    <row r="53" customFormat="false" ht="15" hidden="false" customHeight="false" outlineLevel="0" collapsed="false">
      <c r="A53" s="3" t="s">
        <v>72</v>
      </c>
      <c r="B53" s="2" t="s">
        <v>73</v>
      </c>
      <c r="C53" s="2" t="n">
        <v>3</v>
      </c>
    </row>
    <row r="54" customFormat="false" ht="15" hidden="false" customHeight="false" outlineLevel="0" collapsed="false">
      <c r="A54" s="3" t="s">
        <v>74</v>
      </c>
      <c r="B54" s="2" t="s">
        <v>44</v>
      </c>
      <c r="C54" s="2" t="n">
        <v>5</v>
      </c>
    </row>
    <row r="55" customFormat="false" ht="15" hidden="false" customHeight="false" outlineLevel="0" collapsed="false">
      <c r="A55" s="3" t="s">
        <v>75</v>
      </c>
      <c r="B55" s="2" t="s">
        <v>46</v>
      </c>
      <c r="C55" s="2" t="n">
        <v>10</v>
      </c>
    </row>
    <row r="56" customFormat="false" ht="15" hidden="false" customHeight="false" outlineLevel="0" collapsed="false">
      <c r="A56" s="0"/>
      <c r="B56" s="0"/>
      <c r="C56" s="0"/>
    </row>
    <row r="57" customFormat="false" ht="15" hidden="false" customHeight="false" outlineLevel="0" collapsed="false">
      <c r="A57" s="1" t="s">
        <v>76</v>
      </c>
      <c r="B57" s="1" t="s">
        <v>77</v>
      </c>
      <c r="C57" s="0"/>
    </row>
    <row r="58" customFormat="false" ht="15" hidden="false" customHeight="false" outlineLevel="0" collapsed="false">
      <c r="A58" s="3" t="s">
        <v>78</v>
      </c>
      <c r="B58" s="2" t="s">
        <v>79</v>
      </c>
      <c r="C58" s="2" t="n">
        <v>5</v>
      </c>
    </row>
    <row r="59" customFormat="false" ht="15" hidden="false" customHeight="false" outlineLevel="0" collapsed="false">
      <c r="A59" s="3" t="s">
        <v>80</v>
      </c>
      <c r="B59" s="2" t="s">
        <v>81</v>
      </c>
      <c r="C59" s="2" t="n">
        <v>10</v>
      </c>
    </row>
    <row r="60" customFormat="false" ht="15" hidden="false" customHeight="false" outlineLevel="0" collapsed="false">
      <c r="A60" s="3"/>
      <c r="B60" s="1" t="s">
        <v>82</v>
      </c>
      <c r="C60" s="0"/>
    </row>
    <row r="61" customFormat="false" ht="15" hidden="false" customHeight="false" outlineLevel="0" collapsed="false">
      <c r="A61" s="0"/>
      <c r="B61" s="1" t="s">
        <v>83</v>
      </c>
      <c r="C61" s="0"/>
    </row>
    <row r="62" customFormat="false" ht="15" hidden="false" customHeight="false" outlineLevel="0" collapsed="false">
      <c r="A62" s="0"/>
      <c r="B62" s="0"/>
      <c r="C62" s="0"/>
    </row>
    <row r="63" customFormat="false" ht="15" hidden="false" customHeight="false" outlineLevel="0" collapsed="false">
      <c r="A63" s="1" t="s">
        <v>84</v>
      </c>
      <c r="B63" s="1" t="s">
        <v>85</v>
      </c>
      <c r="C63" s="0"/>
    </row>
    <row r="64" customFormat="false" ht="15" hidden="false" customHeight="false" outlineLevel="0" collapsed="false">
      <c r="A64" s="3" t="s">
        <v>86</v>
      </c>
      <c r="B64" s="2" t="s">
        <v>79</v>
      </c>
      <c r="C64" s="2" t="n">
        <v>5</v>
      </c>
    </row>
    <row r="65" customFormat="false" ht="15" hidden="false" customHeight="false" outlineLevel="0" collapsed="false">
      <c r="A65" s="3" t="s">
        <v>87</v>
      </c>
      <c r="B65" s="2" t="s">
        <v>88</v>
      </c>
      <c r="C65" s="2" t="n">
        <v>15</v>
      </c>
    </row>
    <row r="66" customFormat="false" ht="15" hidden="false" customHeight="false" outlineLevel="0" collapsed="false">
      <c r="A66" s="3" t="s">
        <v>89</v>
      </c>
      <c r="B66" s="2" t="s">
        <v>90</v>
      </c>
      <c r="C66" s="2" t="n">
        <v>30</v>
      </c>
    </row>
    <row r="67" customFormat="false" ht="15" hidden="false" customHeight="false" outlineLevel="0" collapsed="false">
      <c r="A67" s="3"/>
      <c r="B67" s="3" t="s">
        <v>91</v>
      </c>
      <c r="C67" s="0"/>
    </row>
    <row r="68" customFormat="false" ht="15" hidden="false" customHeight="false" outlineLevel="0" collapsed="false">
      <c r="A68" s="0"/>
      <c r="B68" s="1" t="s">
        <v>92</v>
      </c>
      <c r="C68" s="0"/>
    </row>
    <row r="69" customFormat="false" ht="15" hidden="false" customHeight="false" outlineLevel="0" collapsed="false">
      <c r="A69" s="0"/>
      <c r="B69" s="0"/>
      <c r="C69" s="0"/>
    </row>
    <row r="70" customFormat="false" ht="15" hidden="false" customHeight="false" outlineLevel="0" collapsed="false">
      <c r="A70" s="1" t="s">
        <v>93</v>
      </c>
      <c r="B70" s="1" t="s">
        <v>94</v>
      </c>
      <c r="C70" s="0"/>
    </row>
    <row r="71" customFormat="false" ht="15" hidden="false" customHeight="false" outlineLevel="0" collapsed="false">
      <c r="A71" s="3" t="s">
        <v>95</v>
      </c>
      <c r="B71" s="2" t="s">
        <v>79</v>
      </c>
      <c r="C71" s="2" t="n">
        <v>5</v>
      </c>
    </row>
    <row r="72" customFormat="false" ht="15" hidden="false" customHeight="false" outlineLevel="0" collapsed="false">
      <c r="A72" s="3" t="s">
        <v>96</v>
      </c>
      <c r="B72" s="2" t="s">
        <v>88</v>
      </c>
      <c r="C72" s="2" t="n">
        <v>10</v>
      </c>
    </row>
    <row r="73" customFormat="false" ht="15" hidden="false" customHeight="false" outlineLevel="0" collapsed="false">
      <c r="A73" s="3" t="s">
        <v>97</v>
      </c>
      <c r="B73" s="2" t="s">
        <v>98</v>
      </c>
      <c r="C73" s="2" t="n">
        <v>15</v>
      </c>
    </row>
    <row r="74" customFormat="false" ht="15" hidden="false" customHeight="false" outlineLevel="0" collapsed="false">
      <c r="B74" s="1" t="s">
        <v>99</v>
      </c>
    </row>
  </sheetData>
  <sheetProtection sheet="true" objects="true" scenarios="true"/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0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21" activeCellId="0" sqref="C21"/>
    </sheetView>
  </sheetViews>
  <sheetFormatPr defaultColWidth="8.57421875" defaultRowHeight="15" zeroHeight="false" outlineLevelRow="0" outlineLevelCol="0"/>
  <cols>
    <col collapsed="false" customWidth="true" hidden="false" outlineLevel="0" max="1" min="1" style="0" width="10.85"/>
    <col collapsed="false" customWidth="true" hidden="false" outlineLevel="0" max="2" min="2" style="0" width="9.28"/>
    <col collapsed="false" customWidth="true" hidden="false" outlineLevel="0" max="3" min="3" style="0" width="63.28"/>
    <col collapsed="false" customWidth="true" hidden="false" outlineLevel="0" max="4" min="4" style="0" width="61.28"/>
    <col collapsed="false" customWidth="true" hidden="false" outlineLevel="0" max="7" min="5" style="0" width="12.7"/>
  </cols>
  <sheetData>
    <row r="1" customFormat="false" ht="13.8" hidden="false" customHeight="false" outlineLevel="0" collapsed="false">
      <c r="B1" s="5" t="s">
        <v>100</v>
      </c>
      <c r="C1" s="6"/>
    </row>
    <row r="2" customFormat="false" ht="15.8" hidden="false" customHeight="false" outlineLevel="0" collapsed="false">
      <c r="B2" s="7" t="s">
        <v>101</v>
      </c>
      <c r="C2" s="8"/>
    </row>
    <row r="3" customFormat="false" ht="15" hidden="false" customHeight="false" outlineLevel="0" collapsed="false">
      <c r="B3" s="3"/>
      <c r="C3" s="3"/>
    </row>
    <row r="4" customFormat="false" ht="30" hidden="false" customHeight="false" outlineLevel="0" collapsed="false">
      <c r="A4" s="9" t="s">
        <v>102</v>
      </c>
      <c r="B4" s="7" t="s">
        <v>0</v>
      </c>
      <c r="C4" s="7" t="s">
        <v>103</v>
      </c>
      <c r="D4" s="7" t="s">
        <v>104</v>
      </c>
      <c r="E4" s="9" t="s">
        <v>105</v>
      </c>
      <c r="F4" s="9" t="s">
        <v>106</v>
      </c>
      <c r="G4" s="9" t="s">
        <v>107</v>
      </c>
    </row>
    <row r="5" customFormat="false" ht="15.8" hidden="false" customHeight="false" outlineLevel="0" collapsed="false">
      <c r="A5" s="5"/>
      <c r="B5" s="6"/>
      <c r="C5" s="5" t="str">
        <f aca="false">IF(B5="","",IF(OR(D5&lt;&gt;""),IFERROR(VLOOKUP(LEFT(B5,1),Codificacao!$A$6:$C$74,2),""),"ERRO: Atividade não encontrada!!!"))</f>
        <v/>
      </c>
      <c r="D5" s="5" t="str">
        <f aca="false">IFERROR(VLOOKUP(B5,Codificacao!$A$6:$C$74,2,0),"")</f>
        <v/>
      </c>
      <c r="E5" s="6" t="n">
        <v>1</v>
      </c>
      <c r="F5" s="5" t="str">
        <f aca="false">IF(OR(D5&lt;&gt;"",B5=""),IFERROR(VLOOKUP(B5,Codificacao!$A$6:$C$74,3,0),""),"")</f>
        <v/>
      </c>
      <c r="G5" s="5" t="str">
        <f aca="false">IFERROR(VLOOKUP(A5,Codificacao!$A$6:$C$74,3,0),"")</f>
        <v/>
      </c>
    </row>
    <row r="6" customFormat="false" ht="13.8" hidden="false" customHeight="false" outlineLevel="0" collapsed="false">
      <c r="A6" s="7"/>
      <c r="B6" s="8"/>
      <c r="C6" s="7" t="str">
        <f aca="false">IF(B6="","",IF(OR(D6&lt;&gt;""),IFERROR(VLOOKUP(LEFT(B6,1),Codificacao!$A$6:$C$74,2),""),"ERRO: Atividade não encontrada!!!"))</f>
        <v/>
      </c>
      <c r="D6" s="7" t="str">
        <f aca="false">IFERROR(VLOOKUP(B6,Codificacao!$A$6:$C$74,2,0),"")</f>
        <v/>
      </c>
      <c r="E6" s="8" t="n">
        <v>2</v>
      </c>
      <c r="F6" s="7" t="str">
        <f aca="false">IF(OR(D6&lt;&gt;"",B6=""),IFERROR(VLOOKUP(B6,Codificacao!$A$6:$C$74,3,0),""),"")</f>
        <v/>
      </c>
      <c r="G6" s="7" t="str">
        <f aca="false">IFERROR(VLOOKUP(A6,Codificacao!$A$6:$C$74,3,0),"")</f>
        <v/>
      </c>
    </row>
    <row r="7" customFormat="false" ht="15" hidden="false" customHeight="false" outlineLevel="0" collapsed="false">
      <c r="A7" s="5"/>
      <c r="B7" s="6"/>
      <c r="C7" s="5" t="str">
        <f aca="false">IF(B7="","",IF(OR(D7&lt;&gt;""),IFERROR(VLOOKUP(LEFT(B7,1),Codificacao!$A$6:$C$74,2),""),"ERRO: Atividade não encontrada!!!"))</f>
        <v/>
      </c>
      <c r="D7" s="5" t="str">
        <f aca="false">IFERROR(VLOOKUP(B7,Codificacao!$A$6:$C$74,2,0),"")</f>
        <v/>
      </c>
      <c r="E7" s="6"/>
      <c r="F7" s="5" t="str">
        <f aca="false">IF(OR(D7&lt;&gt;"",B7=""),IFERROR(VLOOKUP(B7,Codificacao!$A$6:$C$74,3,0),""),"")</f>
        <v/>
      </c>
      <c r="G7" s="5" t="str">
        <f aca="false">IFERROR(VLOOKUP(A7,Codificacao!$A$6:$C$74,3,0),"")</f>
        <v/>
      </c>
    </row>
    <row r="8" customFormat="false" ht="15" hidden="false" customHeight="false" outlineLevel="0" collapsed="false">
      <c r="A8" s="7"/>
      <c r="B8" s="8"/>
      <c r="C8" s="7" t="str">
        <f aca="false">IF(B8="","",IF(OR(D8&lt;&gt;""),IFERROR(VLOOKUP(LEFT(B8,1),Codificacao!$A$6:$C$74,2),""),"ERRO: Atividade não encontrada!!!"))</f>
        <v/>
      </c>
      <c r="D8" s="7" t="str">
        <f aca="false">IFERROR(VLOOKUP(B8,Codificacao!$A$6:$C$74,2,0),"")</f>
        <v/>
      </c>
      <c r="E8" s="8"/>
      <c r="F8" s="7" t="str">
        <f aca="false">IF(OR(D8&lt;&gt;"",B8=""),IFERROR(VLOOKUP(B8,Codificacao!$A$6:$C$74,3,0),""),"")</f>
        <v/>
      </c>
      <c r="G8" s="7" t="str">
        <f aca="false">IFERROR(VLOOKUP(A8,Codificacao!$A$6:$C$74,3,0),"")</f>
        <v/>
      </c>
    </row>
    <row r="9" customFormat="false" ht="15" hidden="false" customHeight="false" outlineLevel="0" collapsed="false">
      <c r="A9" s="5"/>
      <c r="B9" s="6"/>
      <c r="C9" s="5" t="str">
        <f aca="false">IF(B9="","",IF(OR(D9&lt;&gt;""),IFERROR(VLOOKUP(LEFT(B9,1),Codificacao!$A$6:$C$74,2),""),"ERRO: Atividade não encontrada!!!"))</f>
        <v/>
      </c>
      <c r="D9" s="5" t="str">
        <f aca="false">IFERROR(VLOOKUP(B9,Codificacao!$A$6:$C$74,2,0),"")</f>
        <v/>
      </c>
      <c r="E9" s="6"/>
      <c r="F9" s="5" t="str">
        <f aca="false">IF(OR(D9&lt;&gt;"",B9=""),IFERROR(VLOOKUP(B9,Codificacao!$A$6:$C$74,3,0),""),"")</f>
        <v/>
      </c>
      <c r="G9" s="5" t="str">
        <f aca="false">IFERROR(VLOOKUP(A9,Codificacao!$A$6:$C$74,3,0),"")</f>
        <v/>
      </c>
    </row>
    <row r="10" customFormat="false" ht="15" hidden="false" customHeight="false" outlineLevel="0" collapsed="false">
      <c r="A10" s="7"/>
      <c r="B10" s="8"/>
      <c r="C10" s="7" t="str">
        <f aca="false">IF(B10="","",IF(OR(D10&lt;&gt;""),IFERROR(VLOOKUP(LEFT(B10,1),Codificacao!$A$6:$C$74,2),""),"ERRO: Atividade não encontrada!!!"))</f>
        <v/>
      </c>
      <c r="D10" s="7" t="str">
        <f aca="false">IFERROR(VLOOKUP(B10,Codificacao!$A$6:$C$74,2,0),"")</f>
        <v/>
      </c>
      <c r="E10" s="8"/>
      <c r="F10" s="7" t="str">
        <f aca="false">IF(OR(D10&lt;&gt;"",B10=""),IFERROR(VLOOKUP(B10,Codificacao!$A$6:$C$74,3,0),""),"")</f>
        <v/>
      </c>
      <c r="G10" s="7" t="str">
        <f aca="false">IFERROR(VLOOKUP(A10,Codificacao!$A$6:$C$74,3,0),"")</f>
        <v/>
      </c>
    </row>
    <row r="11" customFormat="false" ht="15" hidden="false" customHeight="false" outlineLevel="0" collapsed="false">
      <c r="A11" s="5"/>
      <c r="B11" s="6"/>
      <c r="C11" s="5" t="str">
        <f aca="false">IF(B11="","",IF(OR(D11&lt;&gt;""),IFERROR(VLOOKUP(LEFT(B11,1),Codificacao!$A$6:$C$74,2),""),"ERRO: Atividade não encontrada!!!"))</f>
        <v/>
      </c>
      <c r="D11" s="5" t="str">
        <f aca="false">IFERROR(VLOOKUP(B11,Codificacao!$A$6:$C$74,2,0),"")</f>
        <v/>
      </c>
      <c r="E11" s="6"/>
      <c r="F11" s="5" t="str">
        <f aca="false">IF(OR(D11&lt;&gt;"",B11=""),IFERROR(VLOOKUP(B11,Codificacao!$A$6:$C$74,3,0),""),"")</f>
        <v/>
      </c>
      <c r="G11" s="5" t="str">
        <f aca="false">IFERROR(VLOOKUP(A11,Codificacao!$A$6:$C$74,3,0),"")</f>
        <v/>
      </c>
    </row>
    <row r="12" customFormat="false" ht="15" hidden="false" customHeight="false" outlineLevel="0" collapsed="false">
      <c r="A12" s="7"/>
      <c r="B12" s="8"/>
      <c r="C12" s="7" t="str">
        <f aca="false">IF(B12="","",IF(OR(D12&lt;&gt;""),IFERROR(VLOOKUP(LEFT(B12,1),Codificacao!$A$6:$C$74,2),""),"ERRO: Atividade não encontrada!!!"))</f>
        <v/>
      </c>
      <c r="D12" s="7" t="str">
        <f aca="false">IFERROR(VLOOKUP(B12,Codificacao!$A$6:$C$74,2,0),"")</f>
        <v/>
      </c>
      <c r="E12" s="8"/>
      <c r="F12" s="7" t="str">
        <f aca="false">IF(OR(D12&lt;&gt;"",B12=""),IFERROR(VLOOKUP(B12,Codificacao!$A$6:$C$74,3,0),""),"")</f>
        <v/>
      </c>
      <c r="G12" s="7" t="str">
        <f aca="false">IFERROR(VLOOKUP(A12,Codificacao!$A$6:$C$74,3,0),"")</f>
        <v/>
      </c>
    </row>
    <row r="13" customFormat="false" ht="15" hidden="false" customHeight="false" outlineLevel="0" collapsed="false">
      <c r="A13" s="5"/>
      <c r="B13" s="6"/>
      <c r="C13" s="5" t="str">
        <f aca="false">IF(B13="","",IF(OR(D13&lt;&gt;""),IFERROR(VLOOKUP(LEFT(B13,1),Codificacao!$A$6:$C$74,2),""),"ERRO: Atividade não encontrada!!!"))</f>
        <v/>
      </c>
      <c r="D13" s="5" t="str">
        <f aca="false">IFERROR(VLOOKUP(B13,Codificacao!$A$6:$C$74,2,0),"")</f>
        <v/>
      </c>
      <c r="E13" s="6"/>
      <c r="F13" s="5" t="str">
        <f aca="false">IF(OR(D13&lt;&gt;"",B13=""),IFERROR(VLOOKUP(B13,Codificacao!$A$6:$C$74,3,0),""),"")</f>
        <v/>
      </c>
      <c r="G13" s="5" t="str">
        <f aca="false">IFERROR(VLOOKUP(A13,Codificacao!$A$6:$C$74,3,0),"")</f>
        <v/>
      </c>
    </row>
    <row r="14" customFormat="false" ht="15" hidden="false" customHeight="false" outlineLevel="0" collapsed="false">
      <c r="A14" s="7"/>
      <c r="B14" s="8"/>
      <c r="C14" s="7" t="str">
        <f aca="false">IF(B14="","",IF(OR(D14&lt;&gt;""),IFERROR(VLOOKUP(LEFT(B14,1),Codificacao!$A$6:$C$74,2),""),"ERRO: Atividade não encontrada!!!"))</f>
        <v/>
      </c>
      <c r="D14" s="7" t="str">
        <f aca="false">IFERROR(VLOOKUP(B14,Codificacao!$A$6:$C$74,2,0),"")</f>
        <v/>
      </c>
      <c r="E14" s="8"/>
      <c r="F14" s="7" t="str">
        <f aca="false">IF(OR(D14&lt;&gt;"",B14=""),IFERROR(VLOOKUP(B14,Codificacao!$A$6:$C$74,3,0),""),"")</f>
        <v/>
      </c>
      <c r="G14" s="7" t="str">
        <f aca="false">IFERROR(VLOOKUP(A14,Codificacao!$A$6:$C$74,3,0),"")</f>
        <v/>
      </c>
    </row>
    <row r="15" customFormat="false" ht="15" hidden="false" customHeight="false" outlineLevel="0" collapsed="false">
      <c r="A15" s="5"/>
      <c r="B15" s="6"/>
      <c r="C15" s="5" t="str">
        <f aca="false">IF(B15="","",IF(OR(D15&lt;&gt;""),IFERROR(VLOOKUP(LEFT(B15,1),Codificacao!$A$6:$C$74,2),""),"ERRO: Atividade não encontrada!!!"))</f>
        <v/>
      </c>
      <c r="D15" s="5" t="str">
        <f aca="false">IFERROR(VLOOKUP(B15,Codificacao!$A$6:$C$74,2,0),"")</f>
        <v/>
      </c>
      <c r="E15" s="6"/>
      <c r="F15" s="5" t="str">
        <f aca="false">IF(OR(D15&lt;&gt;"",B15=""),IFERROR(VLOOKUP(B15,Codificacao!$A$6:$C$74,3,0),""),"")</f>
        <v/>
      </c>
      <c r="G15" s="5" t="str">
        <f aca="false">IFERROR(VLOOKUP(A15,Codificacao!$A$6:$C$74,3,0),"")</f>
        <v/>
      </c>
    </row>
    <row r="16" customFormat="false" ht="15" hidden="false" customHeight="false" outlineLevel="0" collapsed="false">
      <c r="A16" s="7"/>
      <c r="B16" s="8"/>
      <c r="C16" s="7" t="str">
        <f aca="false">IF(B16="","",IF(OR(D16&lt;&gt;""),IFERROR(VLOOKUP(LEFT(B16,1),Codificacao!$A$6:$C$74,2),""),"ERRO: Atividade não encontrada!!!"))</f>
        <v/>
      </c>
      <c r="D16" s="7" t="str">
        <f aca="false">IFERROR(VLOOKUP(B16,Codificacao!$A$6:$C$74,2,0),"")</f>
        <v/>
      </c>
      <c r="E16" s="8"/>
      <c r="F16" s="7" t="str">
        <f aca="false">IF(OR(D16&lt;&gt;"",B16=""),IFERROR(VLOOKUP(B16,Codificacao!$A$6:$C$74,3,0),""),"")</f>
        <v/>
      </c>
      <c r="G16" s="7" t="str">
        <f aca="false">IFERROR(VLOOKUP(A16,Codificacao!$A$6:$C$74,3,0),"")</f>
        <v/>
      </c>
    </row>
    <row r="17" customFormat="false" ht="15" hidden="false" customHeight="false" outlineLevel="0" collapsed="false">
      <c r="A17" s="5"/>
      <c r="B17" s="6"/>
      <c r="C17" s="5" t="str">
        <f aca="false">IF(B17="","",IF(OR(D17&lt;&gt;""),IFERROR(VLOOKUP(LEFT(B17,1),Codificacao!$A$6:$C$74,2),""),"ERRO: Atividade não encontrada!!!"))</f>
        <v/>
      </c>
      <c r="D17" s="5" t="str">
        <f aca="false">IFERROR(VLOOKUP(B17,Codificacao!$A$6:$C$74,2,0),"")</f>
        <v/>
      </c>
      <c r="E17" s="6"/>
      <c r="F17" s="5" t="str">
        <f aca="false">IF(OR(D17&lt;&gt;"",B17=""),IFERROR(VLOOKUP(B17,Codificacao!$A$6:$C$74,3,0),""),"")</f>
        <v/>
      </c>
      <c r="G17" s="5" t="str">
        <f aca="false">IFERROR(VLOOKUP(A17,Codificacao!$A$6:$C$74,3,0),"")</f>
        <v/>
      </c>
    </row>
    <row r="18" customFormat="false" ht="15" hidden="false" customHeight="false" outlineLevel="0" collapsed="false">
      <c r="A18" s="7"/>
      <c r="B18" s="8"/>
      <c r="C18" s="7" t="str">
        <f aca="false">IF(B18="","",IF(OR(D18&lt;&gt;""),IFERROR(VLOOKUP(LEFT(B18,1),Codificacao!$A$6:$C$74,2),""),"ERRO: Atividade não encontrada!!!"))</f>
        <v/>
      </c>
      <c r="D18" s="7" t="str">
        <f aca="false">IFERROR(VLOOKUP(B18,Codificacao!$A$6:$C$74,2,0),"")</f>
        <v/>
      </c>
      <c r="E18" s="8"/>
      <c r="F18" s="7" t="str">
        <f aca="false">IF(OR(D18&lt;&gt;"",B18=""),IFERROR(VLOOKUP(B18,Codificacao!$A$6:$C$74,3,0),""),"")</f>
        <v/>
      </c>
      <c r="G18" s="7" t="str">
        <f aca="false">IFERROR(VLOOKUP(A18,Codificacao!$A$6:$C$74,3,0),"")</f>
        <v/>
      </c>
    </row>
    <row r="19" customFormat="false" ht="15" hidden="false" customHeight="false" outlineLevel="0" collapsed="false">
      <c r="A19" s="5"/>
      <c r="B19" s="6"/>
      <c r="C19" s="5" t="str">
        <f aca="false">IF(B19="","",IF(OR(D19&lt;&gt;""),IFERROR(VLOOKUP(LEFT(B19,1),Codificacao!$A$6:$C$74,2),""),"ERRO: Atividade não encontrada!!!"))</f>
        <v/>
      </c>
      <c r="D19" s="5" t="str">
        <f aca="false">IFERROR(VLOOKUP(B19,Codificacao!$A$6:$C$74,2,0),"")</f>
        <v/>
      </c>
      <c r="E19" s="6"/>
      <c r="F19" s="5" t="str">
        <f aca="false">IF(OR(D19&lt;&gt;"",B19=""),IFERROR(VLOOKUP(B19,Codificacao!$A$6:$C$74,3,0),""),"")</f>
        <v/>
      </c>
      <c r="G19" s="5" t="str">
        <f aca="false">IFERROR(VLOOKUP(A19,Codificacao!$A$6:$C$74,3,0),"")</f>
        <v/>
      </c>
    </row>
    <row r="20" customFormat="false" ht="15" hidden="false" customHeight="false" outlineLevel="0" collapsed="false">
      <c r="A20" s="7"/>
      <c r="B20" s="8"/>
      <c r="C20" s="7" t="str">
        <f aca="false">IF(B20="","",IF(OR(D20&lt;&gt;""),IFERROR(VLOOKUP(LEFT(B20,1),Codificacao!$A$6:$C$74,2),""),"ERRO: Atividade não encontrada!!!"))</f>
        <v/>
      </c>
      <c r="D20" s="7" t="str">
        <f aca="false">IFERROR(VLOOKUP(B20,Codificacao!$A$6:$C$74,2,0),"")</f>
        <v/>
      </c>
      <c r="E20" s="8"/>
      <c r="F20" s="7" t="str">
        <f aca="false">IF(OR(D20&lt;&gt;"",B20=""),IFERROR(VLOOKUP(B20,Codificacao!$A$6:$C$74,3,0),""),"")</f>
        <v/>
      </c>
      <c r="G20" s="7" t="str">
        <f aca="false">IFERROR(VLOOKUP(A20,Codificacao!$A$6:$C$74,3,0),"")</f>
        <v/>
      </c>
    </row>
    <row r="21" customFormat="false" ht="15" hidden="false" customHeight="false" outlineLevel="0" collapsed="false">
      <c r="A21" s="5"/>
      <c r="B21" s="6"/>
      <c r="C21" s="5" t="str">
        <f aca="false">IF(B21="","",IF(OR(D21&lt;&gt;""),IFERROR(VLOOKUP(LEFT(B21,1),Codificacao!$A$6:$C$74,2),""),"ERRO: Atividade não encontrada!!!"))</f>
        <v/>
      </c>
      <c r="D21" s="5" t="str">
        <f aca="false">IFERROR(VLOOKUP(B21,Codificacao!$A$6:$C$74,2,0),"")</f>
        <v/>
      </c>
      <c r="E21" s="6"/>
      <c r="F21" s="5" t="str">
        <f aca="false">IF(OR(D21&lt;&gt;"",B21=""),IFERROR(VLOOKUP(B21,Codificacao!$A$6:$C$74,3,0),""),"")</f>
        <v/>
      </c>
      <c r="G21" s="5" t="str">
        <f aca="false">IFERROR(VLOOKUP(A21,Codificacao!$A$6:$C$74,3,0),"")</f>
        <v/>
      </c>
    </row>
    <row r="22" customFormat="false" ht="15" hidden="false" customHeight="false" outlineLevel="0" collapsed="false">
      <c r="A22" s="7"/>
      <c r="B22" s="8"/>
      <c r="C22" s="7" t="str">
        <f aca="false">IF(B22="","",IF(OR(D22&lt;&gt;""),IFERROR(VLOOKUP(LEFT(B22,1),Codificacao!$A$6:$C$74,2),""),"ERRO: Atividade não encontrada!!!"))</f>
        <v/>
      </c>
      <c r="D22" s="7" t="str">
        <f aca="false">IFERROR(VLOOKUP(B22,Codificacao!$A$6:$C$74,2,0),"")</f>
        <v/>
      </c>
      <c r="E22" s="8"/>
      <c r="F22" s="7" t="str">
        <f aca="false">IF(OR(D22&lt;&gt;"",B22=""),IFERROR(VLOOKUP(B22,Codificacao!$A$6:$C$74,3,0),""),"")</f>
        <v/>
      </c>
      <c r="G22" s="7" t="str">
        <f aca="false">IFERROR(VLOOKUP(A22,Codificacao!$A$6:$C$74,3,0),"")</f>
        <v/>
      </c>
    </row>
    <row r="23" customFormat="false" ht="15" hidden="false" customHeight="false" outlineLevel="0" collapsed="false">
      <c r="A23" s="5"/>
      <c r="B23" s="6"/>
      <c r="C23" s="5" t="str">
        <f aca="false">IF(B23="","",IF(OR(D23&lt;&gt;""),IFERROR(VLOOKUP(LEFT(B23,1),Codificacao!$A$6:$C$74,2),""),"ERRO: Atividade não encontrada!!!"))</f>
        <v/>
      </c>
      <c r="D23" s="5" t="str">
        <f aca="false">IFERROR(VLOOKUP(B23,Codificacao!$A$6:$C$74,2,0),"")</f>
        <v/>
      </c>
      <c r="E23" s="6"/>
      <c r="F23" s="5" t="str">
        <f aca="false">IF(OR(D23&lt;&gt;"",B23=""),IFERROR(VLOOKUP(B23,Codificacao!$A$6:$C$74,3,0),""),"")</f>
        <v/>
      </c>
      <c r="G23" s="5" t="str">
        <f aca="false">IFERROR(VLOOKUP(A23,Codificacao!$A$6:$C$74,3,0),"")</f>
        <v/>
      </c>
    </row>
    <row r="24" customFormat="false" ht="15" hidden="false" customHeight="false" outlineLevel="0" collapsed="false">
      <c r="A24" s="7"/>
      <c r="B24" s="8"/>
      <c r="C24" s="7" t="str">
        <f aca="false">IF(B24="","",IF(OR(D24&lt;&gt;""),IFERROR(VLOOKUP(LEFT(B24,1),Codificacao!$A$6:$C$74,2),""),"ERRO: Atividade não encontrada!!!"))</f>
        <v/>
      </c>
      <c r="D24" s="7" t="str">
        <f aca="false">IFERROR(VLOOKUP(B24,Codificacao!$A$6:$C$74,2,0),"")</f>
        <v/>
      </c>
      <c r="E24" s="8"/>
      <c r="F24" s="7" t="str">
        <f aca="false">IF(OR(D24&lt;&gt;"",B24=""),IFERROR(VLOOKUP(B24,Codificacao!$A$6:$C$74,3,0),""),"")</f>
        <v/>
      </c>
      <c r="G24" s="7" t="str">
        <f aca="false">IFERROR(VLOOKUP(A24,Codificacao!$A$6:$C$74,3,0),"")</f>
        <v/>
      </c>
    </row>
    <row r="25" customFormat="false" ht="15" hidden="false" customHeight="false" outlineLevel="0" collapsed="false">
      <c r="A25" s="5"/>
      <c r="B25" s="6"/>
      <c r="C25" s="5" t="str">
        <f aca="false">IF(B25="","",IF(OR(D25&lt;&gt;""),IFERROR(VLOOKUP(LEFT(B25,1),Codificacao!$A$6:$C$74,2),""),"ERRO: Atividade não encontrada!!!"))</f>
        <v/>
      </c>
      <c r="D25" s="5" t="str">
        <f aca="false">IFERROR(VLOOKUP(B25,Codificacao!$A$6:$C$74,2,0),"")</f>
        <v/>
      </c>
      <c r="E25" s="6"/>
      <c r="F25" s="5" t="str">
        <f aca="false">IF(OR(D25&lt;&gt;"",B25=""),IFERROR(VLOOKUP(B25,Codificacao!$A$6:$C$74,3,0),""),"")</f>
        <v/>
      </c>
      <c r="G25" s="5" t="str">
        <f aca="false">IFERROR(VLOOKUP(A25,Codificacao!$A$6:$C$74,3,0),"")</f>
        <v/>
      </c>
    </row>
    <row r="26" customFormat="false" ht="15" hidden="false" customHeight="false" outlineLevel="0" collapsed="false">
      <c r="A26" s="7"/>
      <c r="B26" s="8"/>
      <c r="C26" s="7" t="str">
        <f aca="false">IF(B26="","",IF(OR(D26&lt;&gt;""),IFERROR(VLOOKUP(LEFT(B26,1),Codificacao!$A$6:$C$74,2),""),"ERRO: Atividade não encontrada!!!"))</f>
        <v/>
      </c>
      <c r="D26" s="7" t="str">
        <f aca="false">IFERROR(VLOOKUP(B26,Codificacao!$A$6:$C$74,2,0),"")</f>
        <v/>
      </c>
      <c r="E26" s="8"/>
      <c r="F26" s="7" t="str">
        <f aca="false">IF(OR(D26&lt;&gt;"",B26=""),IFERROR(VLOOKUP(B26,Codificacao!$A$6:$C$74,3,0),""),"")</f>
        <v/>
      </c>
      <c r="G26" s="7" t="str">
        <f aca="false">IFERROR(VLOOKUP(A26,Codificacao!$A$6:$C$74,3,0),"")</f>
        <v/>
      </c>
    </row>
    <row r="27" customFormat="false" ht="15" hidden="false" customHeight="false" outlineLevel="0" collapsed="false">
      <c r="A27" s="5"/>
      <c r="B27" s="6"/>
      <c r="C27" s="5" t="str">
        <f aca="false">IF(B27="","",IF(OR(D27&lt;&gt;""),IFERROR(VLOOKUP(LEFT(B27,1),Codificacao!$A$6:$C$74,2),""),"ERRO: Atividade não encontrada!!!"))</f>
        <v/>
      </c>
      <c r="D27" s="5" t="str">
        <f aca="false">IFERROR(VLOOKUP(B27,Codificacao!$A$6:$C$74,2,0),"")</f>
        <v/>
      </c>
      <c r="E27" s="6"/>
      <c r="F27" s="5" t="str">
        <f aca="false">IF(OR(D27&lt;&gt;"",B27=""),IFERROR(VLOOKUP(B27,Codificacao!$A$6:$C$74,3,0),""),"")</f>
        <v/>
      </c>
      <c r="G27" s="5" t="str">
        <f aca="false">IFERROR(VLOOKUP(A27,Codificacao!$A$6:$C$74,3,0),"")</f>
        <v/>
      </c>
    </row>
    <row r="28" customFormat="false" ht="15" hidden="false" customHeight="false" outlineLevel="0" collapsed="false">
      <c r="A28" s="7"/>
      <c r="B28" s="8"/>
      <c r="C28" s="7" t="str">
        <f aca="false">IF(B28="","",IF(OR(D28&lt;&gt;""),IFERROR(VLOOKUP(LEFT(B28,1),Codificacao!$A$6:$C$74,2),""),"ERRO: Atividade não encontrada!!!"))</f>
        <v/>
      </c>
      <c r="D28" s="7" t="str">
        <f aca="false">IFERROR(VLOOKUP(B28,Codificacao!$A$6:$C$74,2,0),"")</f>
        <v/>
      </c>
      <c r="E28" s="8"/>
      <c r="F28" s="7" t="str">
        <f aca="false">IF(OR(D28&lt;&gt;"",B28=""),IFERROR(VLOOKUP(B28,Codificacao!$A$6:$C$74,3,0),""),"")</f>
        <v/>
      </c>
      <c r="G28" s="7" t="str">
        <f aca="false">IFERROR(VLOOKUP(A28,Codificacao!$A$6:$C$74,3,0),"")</f>
        <v/>
      </c>
    </row>
    <row r="29" customFormat="false" ht="15" hidden="false" customHeight="false" outlineLevel="0" collapsed="false">
      <c r="A29" s="5"/>
      <c r="B29" s="6"/>
      <c r="C29" s="5" t="str">
        <f aca="false">IF(B29="","",IF(OR(D29&lt;&gt;""),IFERROR(VLOOKUP(LEFT(B29,1),Codificacao!$A$6:$C$74,2),""),"ERRO: Atividade não encontrada!!!"))</f>
        <v/>
      </c>
      <c r="D29" s="5" t="str">
        <f aca="false">IFERROR(VLOOKUP(B29,Codificacao!$A$6:$C$74,2,0),"")</f>
        <v/>
      </c>
      <c r="E29" s="6"/>
      <c r="F29" s="5" t="str">
        <f aca="false">IF(OR(D29&lt;&gt;"",B29=""),IFERROR(VLOOKUP(B29,Codificacao!$A$6:$C$74,3,0),""),"")</f>
        <v/>
      </c>
      <c r="G29" s="5" t="str">
        <f aca="false">IFERROR(VLOOKUP(A29,Codificacao!$A$6:$C$74,3,0),"")</f>
        <v/>
      </c>
    </row>
    <row r="30" customFormat="false" ht="15" hidden="false" customHeight="false" outlineLevel="0" collapsed="false">
      <c r="A30" s="7"/>
      <c r="B30" s="8"/>
      <c r="C30" s="7" t="str">
        <f aca="false">IF(B30="","",IF(OR(D30&lt;&gt;""),IFERROR(VLOOKUP(LEFT(B30,1),Codificacao!$A$6:$C$74,2),""),"ERRO: Atividade não encontrada!!!"))</f>
        <v/>
      </c>
      <c r="D30" s="7" t="str">
        <f aca="false">IFERROR(VLOOKUP(B30,Codificacao!$A$6:$C$74,2,0),"")</f>
        <v/>
      </c>
      <c r="E30" s="8"/>
      <c r="F30" s="7" t="str">
        <f aca="false">IF(OR(D30&lt;&gt;"",B30=""),IFERROR(VLOOKUP(B30,Codificacao!$A$6:$C$74,3,0),""),"")</f>
        <v/>
      </c>
      <c r="G30" s="7" t="str">
        <f aca="false">IFERROR(VLOOKUP(A30,Codificacao!$A$6:$C$74,3,0),"")</f>
        <v/>
      </c>
    </row>
    <row r="31" customFormat="false" ht="15" hidden="false" customHeight="false" outlineLevel="0" collapsed="false">
      <c r="A31" s="5"/>
      <c r="B31" s="6"/>
      <c r="C31" s="5" t="str">
        <f aca="false">IF(B31="","",IF(OR(D31&lt;&gt;""),IFERROR(VLOOKUP(LEFT(B31,1),Codificacao!$A$6:$C$74,2),""),"ERRO: Atividade não encontrada!!!"))</f>
        <v/>
      </c>
      <c r="D31" s="5" t="str">
        <f aca="false">IFERROR(VLOOKUP(B31,Codificacao!$A$6:$C$74,2,0),"")</f>
        <v/>
      </c>
      <c r="E31" s="6"/>
      <c r="F31" s="5" t="str">
        <f aca="false">IF(OR(D31&lt;&gt;"",B31=""),IFERROR(VLOOKUP(B31,Codificacao!$A$6:$C$74,3,0),""),"")</f>
        <v/>
      </c>
      <c r="G31" s="5" t="str">
        <f aca="false">IFERROR(VLOOKUP(A31,Codificacao!$A$6:$C$74,3,0),"")</f>
        <v/>
      </c>
    </row>
    <row r="32" customFormat="false" ht="15" hidden="false" customHeight="false" outlineLevel="0" collapsed="false">
      <c r="A32" s="7"/>
      <c r="B32" s="8"/>
      <c r="C32" s="7" t="str">
        <f aca="false">IF(B32="","",IF(OR(D32&lt;&gt;""),IFERROR(VLOOKUP(LEFT(B32,1),Codificacao!$A$6:$C$74,2),""),"ERRO: Atividade não encontrada!!!"))</f>
        <v/>
      </c>
      <c r="D32" s="7" t="str">
        <f aca="false">IFERROR(VLOOKUP(B32,Codificacao!$A$6:$C$74,2,0),"")</f>
        <v/>
      </c>
      <c r="E32" s="8"/>
      <c r="F32" s="7" t="str">
        <f aca="false">IF(OR(D32&lt;&gt;"",B32=""),IFERROR(VLOOKUP(B32,Codificacao!$A$6:$C$74,3,0),""),"")</f>
        <v/>
      </c>
      <c r="G32" s="7" t="str">
        <f aca="false">IFERROR(VLOOKUP(A32,Codificacao!$A$6:$C$74,3,0),"")</f>
        <v/>
      </c>
    </row>
    <row r="33" customFormat="false" ht="15" hidden="false" customHeight="false" outlineLevel="0" collapsed="false">
      <c r="A33" s="5"/>
      <c r="B33" s="6"/>
      <c r="C33" s="5" t="str">
        <f aca="false">IF(B33="","",IF(OR(D33&lt;&gt;""),IFERROR(VLOOKUP(LEFT(B33,1),Codificacao!$A$6:$C$74,2),""),"ERRO: Atividade não encontrada!!!"))</f>
        <v/>
      </c>
      <c r="D33" s="5" t="str">
        <f aca="false">IFERROR(VLOOKUP(B33,Codificacao!$A$6:$C$74,2,0),"")</f>
        <v/>
      </c>
      <c r="E33" s="6"/>
      <c r="F33" s="5" t="str">
        <f aca="false">IF(OR(D33&lt;&gt;"",B33=""),IFERROR(VLOOKUP(B33,Codificacao!$A$6:$C$74,3,0),""),"")</f>
        <v/>
      </c>
      <c r="G33" s="5" t="str">
        <f aca="false">IFERROR(VLOOKUP(A33,Codificacao!$A$6:$C$74,3,0),"")</f>
        <v/>
      </c>
    </row>
    <row r="34" customFormat="false" ht="15" hidden="false" customHeight="false" outlineLevel="0" collapsed="false">
      <c r="A34" s="7"/>
      <c r="B34" s="8"/>
      <c r="C34" s="7" t="str">
        <f aca="false">IF(B34="","",IF(OR(D34&lt;&gt;""),IFERROR(VLOOKUP(LEFT(B34,1),Codificacao!$A$6:$C$74,2),""),"ERRO: Atividade não encontrada!!!"))</f>
        <v/>
      </c>
      <c r="D34" s="7" t="str">
        <f aca="false">IFERROR(VLOOKUP(B34,Codificacao!$A$6:$C$74,2,0),"")</f>
        <v/>
      </c>
      <c r="E34" s="8"/>
      <c r="F34" s="7" t="str">
        <f aca="false">IF(OR(D34&lt;&gt;"",B34=""),IFERROR(VLOOKUP(B34,Codificacao!$A$6:$C$74,3,0),""),"")</f>
        <v/>
      </c>
      <c r="G34" s="7" t="str">
        <f aca="false">IFERROR(VLOOKUP(A34,Codificacao!$A$6:$C$74,3,0),"")</f>
        <v/>
      </c>
    </row>
    <row r="35" customFormat="false" ht="15" hidden="false" customHeight="false" outlineLevel="0" collapsed="false">
      <c r="A35" s="5"/>
      <c r="B35" s="6"/>
      <c r="C35" s="5" t="str">
        <f aca="false">IF(B35="","",IF(OR(D35&lt;&gt;""),IFERROR(VLOOKUP(LEFT(B35,1),Codificacao!$A$6:$C$74,2),""),"ERRO: Atividade não encontrada!!!"))</f>
        <v/>
      </c>
      <c r="D35" s="5" t="str">
        <f aca="false">IFERROR(VLOOKUP(B35,Codificacao!$A$6:$C$74,2,0),"")</f>
        <v/>
      </c>
      <c r="E35" s="6"/>
      <c r="F35" s="5" t="str">
        <f aca="false">IF(OR(D35&lt;&gt;"",B35=""),IFERROR(VLOOKUP(B35,Codificacao!$A$6:$C$74,3,0),""),"")</f>
        <v/>
      </c>
      <c r="G35" s="5" t="str">
        <f aca="false">IFERROR(VLOOKUP(A35,Codificacao!$A$6:$C$74,3,0),"")</f>
        <v/>
      </c>
    </row>
    <row r="36" customFormat="false" ht="15" hidden="false" customHeight="false" outlineLevel="0" collapsed="false">
      <c r="A36" s="7"/>
      <c r="B36" s="8"/>
      <c r="C36" s="7" t="str">
        <f aca="false">IF(B36="","",IF(OR(D36&lt;&gt;""),IFERROR(VLOOKUP(LEFT(B36,1),Codificacao!$A$6:$C$74,2),""),"ERRO: Atividade não encontrada!!!"))</f>
        <v/>
      </c>
      <c r="D36" s="7" t="str">
        <f aca="false">IFERROR(VLOOKUP(B36,Codificacao!$A$6:$C$74,2,0),"")</f>
        <v/>
      </c>
      <c r="E36" s="8"/>
      <c r="F36" s="7" t="str">
        <f aca="false">IF(OR(D36&lt;&gt;"",B36=""),IFERROR(VLOOKUP(B36,Codificacao!$A$6:$C$74,3,0),""),"")</f>
        <v/>
      </c>
      <c r="G36" s="7" t="str">
        <f aca="false">IFERROR(VLOOKUP(A36,Codificacao!$A$6:$C$74,3,0),"")</f>
        <v/>
      </c>
    </row>
    <row r="37" customFormat="false" ht="15" hidden="false" customHeight="false" outlineLevel="0" collapsed="false">
      <c r="A37" s="5"/>
      <c r="B37" s="6"/>
      <c r="C37" s="5" t="str">
        <f aca="false">IF(B37="","",IF(OR(D37&lt;&gt;""),IFERROR(VLOOKUP(LEFT(B37,1),Codificacao!$A$6:$C$74,2),""),"ERRO: Atividade não encontrada!!!"))</f>
        <v/>
      </c>
      <c r="D37" s="5" t="str">
        <f aca="false">IFERROR(VLOOKUP(B37,Codificacao!$A$6:$C$74,2,0),"")</f>
        <v/>
      </c>
      <c r="E37" s="6"/>
      <c r="F37" s="5" t="str">
        <f aca="false">IF(OR(D37&lt;&gt;"",B37=""),IFERROR(VLOOKUP(B37,Codificacao!$A$6:$C$74,3,0),""),"")</f>
        <v/>
      </c>
      <c r="G37" s="5" t="str">
        <f aca="false">IFERROR(VLOOKUP(A37,Codificacao!$A$6:$C$74,3,0),"")</f>
        <v/>
      </c>
    </row>
    <row r="38" customFormat="false" ht="15" hidden="false" customHeight="false" outlineLevel="0" collapsed="false">
      <c r="A38" s="7"/>
      <c r="B38" s="8"/>
      <c r="C38" s="7" t="str">
        <f aca="false">IF(B38="","",IF(OR(D38&lt;&gt;""),IFERROR(VLOOKUP(LEFT(B38,1),Codificacao!$A$6:$C$74,2),""),"ERRO: Atividade não encontrada!!!"))</f>
        <v/>
      </c>
      <c r="D38" s="7" t="str">
        <f aca="false">IFERROR(VLOOKUP(B38,Codificacao!$A$6:$C$74,2,0),"")</f>
        <v/>
      </c>
      <c r="E38" s="8"/>
      <c r="F38" s="7" t="str">
        <f aca="false">IF(OR(D38&lt;&gt;"",B38=""),IFERROR(VLOOKUP(B38,Codificacao!$A$6:$C$74,3,0),""),"")</f>
        <v/>
      </c>
      <c r="G38" s="7" t="str">
        <f aca="false">IFERROR(VLOOKUP(A38,Codificacao!$A$6:$C$74,3,0),"")</f>
        <v/>
      </c>
    </row>
    <row r="39" customFormat="false" ht="15" hidden="false" customHeight="false" outlineLevel="0" collapsed="false">
      <c r="A39" s="5"/>
      <c r="B39" s="6"/>
      <c r="C39" s="5" t="str">
        <f aca="false">IF(B39="","",IF(OR(D39&lt;&gt;""),IFERROR(VLOOKUP(LEFT(B39,1),Codificacao!$A$6:$C$74,2),""),"ERRO: Atividade não encontrada!!!"))</f>
        <v/>
      </c>
      <c r="D39" s="5" t="str">
        <f aca="false">IFERROR(VLOOKUP(B39,Codificacao!$A$6:$C$74,2,0),"")</f>
        <v/>
      </c>
      <c r="E39" s="6"/>
      <c r="F39" s="5" t="str">
        <f aca="false">IF(OR(D39&lt;&gt;"",B39=""),IFERROR(VLOOKUP(B39,Codificacao!$A$6:$C$74,3,0),""),"")</f>
        <v/>
      </c>
      <c r="G39" s="5" t="str">
        <f aca="false">IFERROR(VLOOKUP(A39,Codificacao!$A$6:$C$74,3,0),"")</f>
        <v/>
      </c>
    </row>
    <row r="40" customFormat="false" ht="15" hidden="false" customHeight="false" outlineLevel="0" collapsed="false">
      <c r="A40" s="7"/>
      <c r="B40" s="8"/>
      <c r="C40" s="7" t="str">
        <f aca="false">IF(B40="","",IF(OR(D40&lt;&gt;""),IFERROR(VLOOKUP(LEFT(B40,1),Codificacao!$A$6:$C$74,2),""),"ERRO: Atividade não encontrada!!!"))</f>
        <v/>
      </c>
      <c r="D40" s="7" t="str">
        <f aca="false">IFERROR(VLOOKUP(B40,Codificacao!$A$6:$C$74,2,0),"")</f>
        <v/>
      </c>
      <c r="E40" s="8"/>
      <c r="F40" s="7" t="str">
        <f aca="false">IF(OR(D40&lt;&gt;"",B40=""),IFERROR(VLOOKUP(B40,Codificacao!$A$6:$C$74,3,0),""),"")</f>
        <v/>
      </c>
      <c r="G40" s="7" t="str">
        <f aca="false">IFERROR(VLOOKUP(A40,Codificacao!$A$6:$C$74,3,0),"")</f>
        <v/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5"/>
  <sheetViews>
    <sheetView showFormulas="false" showGridLines="fals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E24" activeCellId="0" sqref="E24"/>
    </sheetView>
  </sheetViews>
  <sheetFormatPr defaultColWidth="9.13671875" defaultRowHeight="15" zeroHeight="false" outlineLevelRow="0" outlineLevelCol="0"/>
  <cols>
    <col collapsed="false" customWidth="true" hidden="false" outlineLevel="0" max="1" min="1" style="10" width="10.85"/>
    <col collapsed="false" customWidth="true" hidden="false" outlineLevel="0" max="2" min="2" style="10" width="9.28"/>
    <col collapsed="false" customWidth="true" hidden="false" outlineLevel="0" max="3" min="3" style="10" width="63.28"/>
    <col collapsed="false" customWidth="true" hidden="false" outlineLevel="0" max="4" min="4" style="11" width="21.85"/>
    <col collapsed="false" customWidth="true" hidden="false" outlineLevel="0" max="6" min="5" style="10" width="12.7"/>
    <col collapsed="false" customWidth="false" hidden="false" outlineLevel="0" max="257" min="7" style="10" width="9.13"/>
  </cols>
  <sheetData>
    <row r="1" customFormat="false" ht="15" hidden="false" customHeight="false" outlineLevel="0" collapsed="false">
      <c r="A1" s="0"/>
      <c r="B1" s="0"/>
      <c r="C1" s="0"/>
      <c r="D1" s="0"/>
      <c r="E1" s="0"/>
    </row>
    <row r="2" customFormat="false" ht="23.25" hidden="false" customHeight="false" outlineLevel="0" collapsed="false">
      <c r="A2" s="0"/>
      <c r="B2" s="12" t="s">
        <v>108</v>
      </c>
      <c r="C2" s="12"/>
      <c r="D2" s="12"/>
      <c r="E2" s="0"/>
    </row>
    <row r="3" customFormat="false" ht="15" hidden="false" customHeight="false" outlineLevel="0" collapsed="false">
      <c r="A3" s="0"/>
      <c r="B3" s="0"/>
      <c r="C3" s="0"/>
      <c r="D3" s="0"/>
      <c r="E3" s="0"/>
    </row>
    <row r="4" customFormat="false" ht="15" hidden="false" customHeight="false" outlineLevel="0" collapsed="false">
      <c r="A4" s="0"/>
      <c r="B4" s="13" t="s">
        <v>100</v>
      </c>
      <c r="C4" s="14" t="str">
        <f aca="false">IF(ISBLANK(SolicitacaoAluno!C1),"",SolicitacaoAluno!C1)</f>
        <v/>
      </c>
      <c r="D4" s="14"/>
      <c r="E4" s="0"/>
    </row>
    <row r="5" customFormat="false" ht="15" hidden="false" customHeight="false" outlineLevel="0" collapsed="false">
      <c r="A5" s="0"/>
      <c r="B5" s="15" t="s">
        <v>101</v>
      </c>
      <c r="C5" s="16" t="str">
        <f aca="false">IF(ISBLANK(SolicitacaoAluno!C2),"",SolicitacaoAluno!C2)</f>
        <v/>
      </c>
      <c r="D5" s="16"/>
      <c r="E5" s="0"/>
    </row>
    <row r="6" customFormat="false" ht="15" hidden="false" customHeight="false" outlineLevel="0" collapsed="false">
      <c r="A6" s="0"/>
      <c r="B6" s="17"/>
      <c r="C6" s="18"/>
      <c r="D6" s="18"/>
      <c r="E6" s="0"/>
    </row>
    <row r="7" customFormat="false" ht="15" hidden="false" customHeight="false" outlineLevel="0" collapsed="false">
      <c r="A7" s="0"/>
      <c r="B7" s="11" t="s">
        <v>109</v>
      </c>
      <c r="C7" s="0"/>
      <c r="D7" s="0"/>
      <c r="E7" s="0"/>
    </row>
    <row r="8" customFormat="false" ht="15" hidden="false" customHeight="false" outlineLevel="0" collapsed="false">
      <c r="A8" s="19"/>
      <c r="B8" s="20" t="n">
        <f aca="false">SUM(SolicitacaoAluno!F5:F40)</f>
        <v>0</v>
      </c>
      <c r="C8" s="21" t="s">
        <v>110</v>
      </c>
      <c r="D8" s="21"/>
      <c r="E8" s="19"/>
    </row>
    <row r="9" customFormat="false" ht="15" hidden="false" customHeight="false" outlineLevel="0" collapsed="false">
      <c r="B9" s="20" t="n">
        <f aca="false">SUM(SolicitacaoAluno!G5:G40)</f>
        <v>0</v>
      </c>
      <c r="C9" s="22" t="s">
        <v>111</v>
      </c>
      <c r="D9" s="22"/>
    </row>
    <row r="10" customFormat="false" ht="15" hidden="false" customHeight="false" outlineLevel="0" collapsed="false">
      <c r="B10" s="23"/>
      <c r="C10" s="24"/>
      <c r="D10" s="24"/>
    </row>
    <row r="11" customFormat="false" ht="15" hidden="false" customHeight="false" outlineLevel="0" collapsed="false">
      <c r="B11" s="25" t="s">
        <v>112</v>
      </c>
      <c r="C11" s="25"/>
      <c r="D11" s="25"/>
    </row>
    <row r="12" customFormat="false" ht="15" hidden="false" customHeight="false" outlineLevel="0" collapsed="false">
      <c r="B12" s="16" t="str">
        <f aca="false">IF(B8&gt;=$B$35,$C$35,IF(B8&gt;=$B$34,$C$34,IF(B8&gt;=$B$33,$C$33,IF(B8&gt;=$B$32,$C$32,IF(B8&gt;=$B$31,$C$31,IF(B8&gt;=$B$30,$C$30,"Faltam horas de  atividades!"))))))</f>
        <v>Faltam horas de  atividades!</v>
      </c>
      <c r="C12" s="16"/>
      <c r="D12" s="16"/>
    </row>
    <row r="13" customFormat="false" ht="15" hidden="false" customHeight="false" outlineLevel="0" collapsed="false">
      <c r="B13" s="0"/>
      <c r="C13" s="0"/>
      <c r="D13" s="0"/>
    </row>
    <row r="14" customFormat="false" ht="15" hidden="false" customHeight="false" outlineLevel="0" collapsed="false">
      <c r="B14" s="25" t="s">
        <v>113</v>
      </c>
      <c r="C14" s="25"/>
      <c r="D14" s="25"/>
    </row>
    <row r="15" customFormat="false" ht="15" hidden="false" customHeight="false" outlineLevel="0" collapsed="false">
      <c r="B15" s="16" t="str">
        <f aca="false">IF(B9&gt;=$B$35,$C$35,IF(B9&gt;=$B$34,$C$34,IF(B9&gt;=$B$33,$C$33,IF(B9&gt;=$B$32,$C$32,IF(B9&gt;=$B$31,$C$31,IF(B9&gt;=$B$30,$C$30,"Faltam horas de atividades validadas pelo DEL!"))))))</f>
        <v>Faltam horas de atividades validadas pelo DEL!</v>
      </c>
      <c r="C15" s="16"/>
      <c r="D15" s="16"/>
    </row>
    <row r="16" customFormat="false" ht="15" hidden="false" customHeight="false" outlineLevel="0" collapsed="false">
      <c r="B16" s="0"/>
      <c r="C16" s="24"/>
      <c r="D16" s="24"/>
    </row>
    <row r="17" customFormat="false" ht="15" hidden="false" customHeight="false" outlineLevel="0" collapsed="false">
      <c r="B17" s="0"/>
      <c r="C17" s="0"/>
      <c r="D17" s="26" t="s">
        <v>114</v>
      </c>
    </row>
    <row r="18" customFormat="false" ht="15" hidden="false" customHeight="false" outlineLevel="0" collapsed="false">
      <c r="B18" s="16" t="s">
        <v>115</v>
      </c>
      <c r="C18" s="16"/>
      <c r="D18" s="27"/>
    </row>
    <row r="19" customFormat="false" ht="13.8" hidden="false" customHeight="false" outlineLevel="0" collapsed="false">
      <c r="B19" s="16" t="s">
        <v>116</v>
      </c>
      <c r="C19" s="16"/>
      <c r="D19" s="27"/>
    </row>
    <row r="20" customFormat="false" ht="15" hidden="false" customHeight="false" outlineLevel="0" collapsed="false">
      <c r="B20" s="0"/>
      <c r="C20" s="0"/>
      <c r="D20" s="0"/>
    </row>
    <row r="21" customFormat="false" ht="15" hidden="false" customHeight="false" outlineLevel="0" collapsed="false">
      <c r="B21" s="0"/>
      <c r="C21" s="0"/>
      <c r="D21" s="0"/>
    </row>
    <row r="22" customFormat="false" ht="15" hidden="false" customHeight="false" outlineLevel="0" collapsed="false">
      <c r="B22" s="0"/>
      <c r="C22" s="0"/>
      <c r="D22" s="0"/>
    </row>
    <row r="23" customFormat="false" ht="15" hidden="false" customHeight="false" outlineLevel="0" collapsed="false">
      <c r="B23" s="0"/>
      <c r="C23" s="0"/>
      <c r="D23" s="0"/>
    </row>
    <row r="24" customFormat="false" ht="15" hidden="false" customHeight="false" outlineLevel="0" collapsed="false">
      <c r="B24" s="28" t="s">
        <v>117</v>
      </c>
      <c r="C24" s="13" t="s">
        <v>118</v>
      </c>
      <c r="D24" s="28" t="s">
        <v>119</v>
      </c>
    </row>
    <row r="25" customFormat="false" ht="15" hidden="false" customHeight="false" outlineLevel="0" collapsed="false">
      <c r="B25" s="29" t="s">
        <v>120</v>
      </c>
      <c r="C25" s="15" t="s">
        <v>121</v>
      </c>
      <c r="D25" s="29" t="s">
        <v>122</v>
      </c>
    </row>
    <row r="26" customFormat="false" ht="15" hidden="false" customHeight="false" outlineLevel="0" collapsed="false">
      <c r="B26" s="29" t="s">
        <v>123</v>
      </c>
      <c r="C26" s="15" t="s">
        <v>124</v>
      </c>
      <c r="D26" s="29" t="s">
        <v>125</v>
      </c>
    </row>
    <row r="27" customFormat="false" ht="15" hidden="false" customHeight="false" outlineLevel="0" collapsed="false">
      <c r="B27" s="29" t="s">
        <v>126</v>
      </c>
      <c r="C27" s="15" t="s">
        <v>127</v>
      </c>
      <c r="D27" s="29" t="s">
        <v>128</v>
      </c>
    </row>
    <row r="28" customFormat="false" ht="15" hidden="false" customHeight="false" outlineLevel="0" collapsed="false">
      <c r="B28" s="26"/>
      <c r="C28" s="0"/>
      <c r="D28" s="0"/>
    </row>
    <row r="29" customFormat="false" ht="15" hidden="false" customHeight="false" outlineLevel="0" collapsed="false">
      <c r="B29" s="28" t="s">
        <v>109</v>
      </c>
      <c r="C29" s="14" t="s">
        <v>129</v>
      </c>
      <c r="D29" s="14"/>
    </row>
    <row r="30" customFormat="false" ht="15" hidden="false" customHeight="false" outlineLevel="0" collapsed="false">
      <c r="B30" s="29" t="n">
        <v>15</v>
      </c>
      <c r="C30" s="22" t="s">
        <v>120</v>
      </c>
      <c r="D30" s="22"/>
    </row>
    <row r="31" customFormat="false" ht="15" hidden="false" customHeight="false" outlineLevel="0" collapsed="false">
      <c r="B31" s="29" t="n">
        <v>30</v>
      </c>
      <c r="C31" s="22" t="s">
        <v>123</v>
      </c>
      <c r="D31" s="22"/>
    </row>
    <row r="32" customFormat="false" ht="15" hidden="false" customHeight="false" outlineLevel="0" collapsed="false">
      <c r="B32" s="29" t="n">
        <v>45</v>
      </c>
      <c r="C32" s="22" t="s">
        <v>126</v>
      </c>
      <c r="D32" s="22"/>
    </row>
    <row r="33" customFormat="false" ht="15" hidden="false" customHeight="false" outlineLevel="0" collapsed="false">
      <c r="B33" s="29" t="n">
        <v>60</v>
      </c>
      <c r="C33" s="22" t="s">
        <v>130</v>
      </c>
      <c r="D33" s="22"/>
    </row>
    <row r="34" customFormat="false" ht="15" hidden="false" customHeight="false" outlineLevel="0" collapsed="false">
      <c r="B34" s="29" t="n">
        <v>75</v>
      </c>
      <c r="C34" s="30" t="s">
        <v>131</v>
      </c>
      <c r="D34" s="31"/>
    </row>
    <row r="35" customFormat="false" ht="15" hidden="false" customHeight="false" outlineLevel="0" collapsed="false">
      <c r="B35" s="29" t="n">
        <v>90</v>
      </c>
      <c r="C35" s="22" t="s">
        <v>132</v>
      </c>
      <c r="D35" s="22"/>
    </row>
  </sheetData>
  <sheetProtection sheet="true" objects="true" scenarios="true"/>
  <mergeCells count="17">
    <mergeCell ref="B2:D2"/>
    <mergeCell ref="C4:D4"/>
    <mergeCell ref="C5:D5"/>
    <mergeCell ref="C8:D8"/>
    <mergeCell ref="C9:D9"/>
    <mergeCell ref="B11:D11"/>
    <mergeCell ref="B12:D12"/>
    <mergeCell ref="B14:D14"/>
    <mergeCell ref="B15:D15"/>
    <mergeCell ref="B18:C18"/>
    <mergeCell ref="B19:C19"/>
    <mergeCell ref="C29:D29"/>
    <mergeCell ref="C30:D30"/>
    <mergeCell ref="C31:D31"/>
    <mergeCell ref="C32:D32"/>
    <mergeCell ref="C33:D33"/>
    <mergeCell ref="C35:D3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16231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pt-BR</dc:language>
  <cp:lastModifiedBy/>
  <dcterms:modified xsi:type="dcterms:W3CDTF">2017-08-11T15:21:06Z</dcterms:modified>
  <cp:revision>1</cp:revision>
  <dc:subject/>
  <dc:title/>
</cp:coreProperties>
</file>